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tabRatio="597" activeTab="0"/>
  </bookViews>
  <sheets>
    <sheet name="2" sheetId="1" r:id="rId1"/>
  </sheets>
  <definedNames/>
  <calcPr fullCalcOnLoad="1"/>
</workbook>
</file>

<file path=xl/sharedStrings.xml><?xml version="1.0" encoding="utf-8"?>
<sst xmlns="http://schemas.openxmlformats.org/spreadsheetml/2006/main" count="176" uniqueCount="142">
  <si>
    <t>ОТЧЕТ</t>
  </si>
  <si>
    <t xml:space="preserve">о выполнении управляющей организацией договора управления </t>
  </si>
  <si>
    <t>многоквартирным домом № 1 по улице Южная</t>
  </si>
  <si>
    <t>за период с 01.01.2015 г. по 31.12.2015 г.</t>
  </si>
  <si>
    <t>Общая площадь МКД -</t>
  </si>
  <si>
    <t>кв.м</t>
  </si>
  <si>
    <t>в том числе</t>
  </si>
  <si>
    <t>жилые помещения</t>
  </si>
  <si>
    <t>нежилые помещения</t>
  </si>
  <si>
    <t>Кол-во этажей -</t>
  </si>
  <si>
    <t>Кол-во подъездов-</t>
  </si>
  <si>
    <t>Кол-во квартир-</t>
  </si>
  <si>
    <t>Площадь межквартирных лестничных площадок, лестниц-</t>
  </si>
  <si>
    <t>Площадь чердаков-</t>
  </si>
  <si>
    <t>Площадь придомовой территории-</t>
  </si>
  <si>
    <t>Наличие общедомовых приборов учета в МКД:</t>
  </si>
  <si>
    <t>Наименование прибора учета</t>
  </si>
  <si>
    <t>Дата ввода в эксплуатацию</t>
  </si>
  <si>
    <t>общедомовый прибор учета электрической энергии</t>
  </si>
  <si>
    <t>11.11.2011 г.</t>
  </si>
  <si>
    <t>общедомовый прибор учета холодного водоснабжения</t>
  </si>
  <si>
    <t>08.05.2010 г.</t>
  </si>
  <si>
    <t>общедомовый прибор учета тепловой энергии</t>
  </si>
  <si>
    <t>15.11.2011 г.</t>
  </si>
  <si>
    <t>Количество установленных индивидуальных приборов учета в МКД:</t>
  </si>
  <si>
    <t>Наименование коммунальной услуги</t>
  </si>
  <si>
    <t>По состоянию на начало отчетного периода</t>
  </si>
  <si>
    <t>По состоянию на конец отчетного периода</t>
  </si>
  <si>
    <t>Электрическая энергия</t>
  </si>
  <si>
    <t>Холодное водоснабжение</t>
  </si>
  <si>
    <t>Договор управления МКД:</t>
  </si>
  <si>
    <t>18.01.10 г.</t>
  </si>
  <si>
    <t>Плата за содержание и текущий ремонт общего имущества дома составила по МКД:</t>
  </si>
  <si>
    <t>с 1 января 2015г -</t>
  </si>
  <si>
    <t>руб с 1 кв.м общей площади</t>
  </si>
  <si>
    <t>с 1 августа 2015г -</t>
  </si>
  <si>
    <t>I. Оказание коммунальных услуг</t>
  </si>
  <si>
    <t>№ п/п</t>
  </si>
  <si>
    <t>Виды оказанных коммунальных услуг</t>
  </si>
  <si>
    <t>Объем представленных коммунальных услуг</t>
  </si>
  <si>
    <t>Сумма начисленная за коммунальную услугу, руб</t>
  </si>
  <si>
    <t>Сумма снижения по различным причинам,       руб</t>
  </si>
  <si>
    <t>Итого оплачено, руб</t>
  </si>
  <si>
    <t>Электроснабжение,кВт</t>
  </si>
  <si>
    <t>Теплоснабжение, Гкал</t>
  </si>
  <si>
    <r>
      <t>Хол.водоснабжение,м</t>
    </r>
    <r>
      <rPr>
        <vertAlign val="superscript"/>
        <sz val="10"/>
        <rFont val="Times New Roman"/>
        <family val="1"/>
      </rPr>
      <t>3</t>
    </r>
  </si>
  <si>
    <t xml:space="preserve"> </t>
  </si>
  <si>
    <r>
      <t>Вода для подогрева,м</t>
    </r>
    <r>
      <rPr>
        <vertAlign val="superscript"/>
        <sz val="10"/>
        <rFont val="Times New Roman"/>
        <family val="1"/>
      </rPr>
      <t>3</t>
    </r>
  </si>
  <si>
    <t>Подогрев воды,Гкал</t>
  </si>
  <si>
    <r>
      <t>Водоотведение,м</t>
    </r>
    <r>
      <rPr>
        <vertAlign val="superscript"/>
        <sz val="10"/>
        <rFont val="Times New Roman"/>
        <family val="1"/>
      </rPr>
      <t>3</t>
    </r>
  </si>
  <si>
    <t>ИТОГО</t>
  </si>
  <si>
    <t>II. Работы (услуги) по текущему ремонту общего имущества многоквартирного дома</t>
  </si>
  <si>
    <t xml:space="preserve">Наименование работ </t>
  </si>
  <si>
    <t>Дата проведения работ</t>
  </si>
  <si>
    <t>Стоимость</t>
  </si>
  <si>
    <t xml:space="preserve">Замена ламп накаливания  в МОП на энергосберегающие  </t>
  </si>
  <si>
    <t>январь-декабрь</t>
  </si>
  <si>
    <t>Установка новых светильников 1 и 2 подъездов</t>
  </si>
  <si>
    <t>апрель-май</t>
  </si>
  <si>
    <t xml:space="preserve"> Ревизия и ремонт этажных щитов с заменой  автоматов, ремонт электропроводки в квартирах</t>
  </si>
  <si>
    <t xml:space="preserve">Ремонт качелей детской площадки </t>
  </si>
  <si>
    <t>июнь-август</t>
  </si>
  <si>
    <t>Пусконаладочные работы системы отопления при запуске</t>
  </si>
  <si>
    <t>октябрь-декабрь</t>
  </si>
  <si>
    <t>Устройство глиняного замка на вводе системы отопления</t>
  </si>
  <si>
    <t>май-июль</t>
  </si>
  <si>
    <t>Устройство глиняного замка на вводе системы ХВС</t>
  </si>
  <si>
    <t>Прочистка канализации стояков и выпусков в дворовую канализацию</t>
  </si>
  <si>
    <t>Ремонт входной двери (2шт), ремонт доводчика, ремонт ступеней парадных входов</t>
  </si>
  <si>
    <t>май-август</t>
  </si>
  <si>
    <t>Ремонт канализации в квартирах (замена стояков, регулировка бачков унитазов, устранение течей)</t>
  </si>
  <si>
    <t>Ремонт стояков холодной воды, устранение течи в узле учета ХВ</t>
  </si>
  <si>
    <t>Ремонт отопления внутри квартир и общей системы в подвале</t>
  </si>
  <si>
    <t>Поверка приборов узла учета ХВС</t>
  </si>
  <si>
    <t>март-май</t>
  </si>
  <si>
    <t>Ремонт цоколя</t>
  </si>
  <si>
    <t>Изготовлени и установка столов и скамеек</t>
  </si>
  <si>
    <t>апрель-июнь</t>
  </si>
  <si>
    <t>Ремонт кровли отдельными местами, выправка и  замена  ограждения кровли</t>
  </si>
  <si>
    <t>Крепление зонтов над вентиляционными каналами</t>
  </si>
  <si>
    <t>июль</t>
  </si>
  <si>
    <t>Покос травы и вырубка кустарников</t>
  </si>
  <si>
    <t>Привоз песка</t>
  </si>
  <si>
    <t>ИТОГО:</t>
  </si>
  <si>
    <t>III. Работы (услуги) по содержанию общего имущества многоквартирного дома</t>
  </si>
  <si>
    <t>Наименование работ (услуг)</t>
  </si>
  <si>
    <t>Количество выполняемых работ</t>
  </si>
  <si>
    <t>Расходы управляющей организации на выполнение работ(услуг) по содержанию, руб</t>
  </si>
  <si>
    <t>Содержание помещений общего пользования, в т.ч.подметание полов, уборка придомовой территории</t>
  </si>
  <si>
    <t>6 раз в неделю</t>
  </si>
  <si>
    <t>Обслуживание систем вентиляции</t>
  </si>
  <si>
    <t>2 раза в год</t>
  </si>
  <si>
    <t>Обслуживание газовых сетей</t>
  </si>
  <si>
    <t>1 раз в год</t>
  </si>
  <si>
    <t>Технический осмотр зданий и инженерного оборудования</t>
  </si>
  <si>
    <t>Аварийное обслуживание</t>
  </si>
  <si>
    <t>по мере необходимости, в течении 2 часов с момента получения заявки</t>
  </si>
  <si>
    <t>Вывоз твердых бытовых отходов</t>
  </si>
  <si>
    <t>Эксплуатация коллективных приборов учета</t>
  </si>
  <si>
    <t>1 раз в месяц</t>
  </si>
  <si>
    <t>Управление МКД</t>
  </si>
  <si>
    <t>Услуги ОГУП "ТТЭР"</t>
  </si>
  <si>
    <t>Услуги банка</t>
  </si>
  <si>
    <t>ИТОГО по содержанию общего имущества дома</t>
  </si>
  <si>
    <t>VI.  Финансовый результат по многоквартирному дому</t>
  </si>
  <si>
    <t xml:space="preserve"> Итого начислено за 2015 год по содержанию и текущему ремонту общего имущества </t>
  </si>
  <si>
    <t>руб</t>
  </si>
  <si>
    <t>в том числе, дополнительно к тарифу на благоустройство двора</t>
  </si>
  <si>
    <t>Оплачено жителями за содержание и текущий ремонт общего имущества на 31.12.15г</t>
  </si>
  <si>
    <t>Задолженность жителей на 2014 год по услуге "содержание и текущий ремонт" составляла</t>
  </si>
  <si>
    <t xml:space="preserve"> Затраты на 2015 год по услуге "содержание и текущий ремонт" с учетом долга за 2014г.</t>
  </si>
  <si>
    <t xml:space="preserve">Финансовый результат за 2015 год по услуге "содержание и текущий ремонт" </t>
  </si>
  <si>
    <t>Справочно: Задолженность жителей на 2015 год по коммунальным услугам</t>
  </si>
  <si>
    <t>VII. Работа управляющей организации с письменными обращениями собственников.</t>
  </si>
  <si>
    <t>Виды обращений</t>
  </si>
  <si>
    <t>Вопросы, поставленные в обращениях</t>
  </si>
  <si>
    <t>Количество поступивших обращений по изложенным вопросам</t>
  </si>
  <si>
    <t>Меры, предпринимаемые управляющей организацией по вопросам, поставленным в обращениях</t>
  </si>
  <si>
    <t>Количество решенных вопросов</t>
  </si>
  <si>
    <t>Жалоба</t>
  </si>
  <si>
    <t>1) по внутридомовым инженерным сетям</t>
  </si>
  <si>
    <t>Осмотр, установление причины и устранение ее</t>
  </si>
  <si>
    <t>2) по конструктивных элементам здания</t>
  </si>
  <si>
    <t>3) по температурному режиму системы отопления</t>
  </si>
  <si>
    <t>Предложения</t>
  </si>
  <si>
    <t>1) по проведению общего собрания собственников</t>
  </si>
  <si>
    <t>Проведение общего собрания собственников</t>
  </si>
  <si>
    <t>1)  на перерасчет коммунальных услуг при временном отсутствии</t>
  </si>
  <si>
    <t>Формирование и направление данных в ОГУП "ТТЭР"</t>
  </si>
  <si>
    <t>2) выдача списков собственников дома для проведения общего собрания, договора управления</t>
  </si>
  <si>
    <t>Выдача списков собственников дома для проведения общего собрания с последующим оформлением протокола, договора управления</t>
  </si>
  <si>
    <t>3) установка и опломбирование индивидуальных приборов учета</t>
  </si>
  <si>
    <t xml:space="preserve"> Установка и опломбирование индивидуальных приборов учета</t>
  </si>
  <si>
    <t>4) пояснение произведенных расчетов за коммунальные услуги</t>
  </si>
  <si>
    <t>Пояснение произведенных расчетов за коммунальные услуги со ссылкой на действующее законодательство</t>
  </si>
  <si>
    <t>5) рестукторизация задолженности</t>
  </si>
  <si>
    <t>Оформление реструкторизации задолженности</t>
  </si>
  <si>
    <t>6) представление отчетов УО по дому, планов работ, стоимость работ</t>
  </si>
  <si>
    <t>Представление отчетов УО по дому, планов работ, стоимость работ</t>
  </si>
  <si>
    <t>7) внесение изменений в лицевые счета</t>
  </si>
  <si>
    <t>8) прочие</t>
  </si>
  <si>
    <t>Задолженность за 2015год, руб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</si>
</sst>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0_ ;\-0.00\ "/>
  </numFmts>
  <fonts count="28"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8"/>
      <name val="Calibri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sz val="12"/>
      <name val="Times New Roman"/>
      <family val="1"/>
    </font>
    <font>
      <b/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2" fillId="21" borderId="7" applyNumberFormat="0" applyAlignment="0" applyProtection="0"/>
    <xf numFmtId="0" fontId="11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6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</cellStyleXfs>
  <cellXfs count="101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2" fontId="3" fillId="0" borderId="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9" fillId="0" borderId="0" xfId="0" applyFont="1" applyAlignment="1">
      <alignment/>
    </xf>
    <xf numFmtId="0" fontId="5" fillId="0" borderId="0" xfId="0" applyFont="1" applyBorder="1" applyAlignment="1">
      <alignment/>
    </xf>
    <xf numFmtId="3" fontId="5" fillId="0" borderId="0" xfId="0" applyNumberFormat="1" applyFont="1" applyBorder="1" applyAlignment="1">
      <alignment/>
    </xf>
    <xf numFmtId="4" fontId="5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6" fillId="0" borderId="0" xfId="0" applyFont="1" applyBorder="1" applyAlignment="1">
      <alignment horizontal="center" vertical="center" wrapText="1"/>
    </xf>
    <xf numFmtId="2" fontId="10" fillId="0" borderId="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/>
    </xf>
    <xf numFmtId="2" fontId="9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left"/>
    </xf>
    <xf numFmtId="0" fontId="9" fillId="0" borderId="10" xfId="0" applyFont="1" applyBorder="1" applyAlignment="1" quotePrefix="1">
      <alignment horizontal="left"/>
    </xf>
    <xf numFmtId="0" fontId="4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9" fillId="0" borderId="11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left"/>
    </xf>
    <xf numFmtId="0" fontId="9" fillId="0" borderId="13" xfId="0" applyFont="1" applyBorder="1" applyAlignment="1">
      <alignment horizontal="left"/>
    </xf>
    <xf numFmtId="0" fontId="9" fillId="0" borderId="12" xfId="0" applyFont="1" applyBorder="1" applyAlignment="1">
      <alignment horizontal="left"/>
    </xf>
    <xf numFmtId="0" fontId="7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vertical="center" wrapText="1"/>
    </xf>
    <xf numFmtId="0" fontId="9" fillId="0" borderId="12" xfId="0" applyFont="1" applyBorder="1" applyAlignment="1">
      <alignment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  <xf numFmtId="0" fontId="9" fillId="0" borderId="10" xfId="0" applyFont="1" applyBorder="1" applyAlignment="1" quotePrefix="1">
      <alignment horizontal="left"/>
    </xf>
    <xf numFmtId="0" fontId="9" fillId="0" borderId="10" xfId="0" applyFont="1" applyBorder="1" applyAlignment="1">
      <alignment horizontal="left"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1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 quotePrefix="1">
      <alignment horizontal="center"/>
    </xf>
    <xf numFmtId="164" fontId="9" fillId="0" borderId="0" xfId="0" applyNumberFormat="1" applyFont="1" applyAlignment="1">
      <alignment horizontal="right"/>
    </xf>
    <xf numFmtId="0" fontId="9" fillId="0" borderId="10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9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horizontal="center"/>
    </xf>
    <xf numFmtId="0" fontId="9" fillId="0" borderId="0" xfId="0" applyFont="1" applyAlignment="1" quotePrefix="1">
      <alignment horizontal="left"/>
    </xf>
    <xf numFmtId="0" fontId="9" fillId="0" borderId="0" xfId="0" applyFont="1" applyAlignment="1">
      <alignment/>
    </xf>
    <xf numFmtId="0" fontId="9" fillId="0" borderId="0" xfId="0" applyFont="1" applyAlignment="1">
      <alignment wrapText="1"/>
    </xf>
    <xf numFmtId="3" fontId="7" fillId="0" borderId="10" xfId="0" applyNumberFormat="1" applyFont="1" applyBorder="1" applyAlignment="1">
      <alignment/>
    </xf>
    <xf numFmtId="4" fontId="7" fillId="24" borderId="10" xfId="0" applyNumberFormat="1" applyFont="1" applyFill="1" applyBorder="1" applyAlignment="1">
      <alignment/>
    </xf>
    <xf numFmtId="4" fontId="7" fillId="0" borderId="10" xfId="0" applyNumberFormat="1" applyFont="1" applyBorder="1" applyAlignment="1">
      <alignment/>
    </xf>
    <xf numFmtId="3" fontId="5" fillId="0" borderId="10" xfId="0" applyNumberFormat="1" applyFont="1" applyBorder="1" applyAlignment="1">
      <alignment/>
    </xf>
    <xf numFmtId="4" fontId="5" fillId="0" borderId="10" xfId="0" applyNumberFormat="1" applyFont="1" applyBorder="1" applyAlignment="1">
      <alignment/>
    </xf>
    <xf numFmtId="0" fontId="27" fillId="0" borderId="0" xfId="0" applyFont="1" applyBorder="1" applyAlignment="1">
      <alignment/>
    </xf>
    <xf numFmtId="0" fontId="9" fillId="0" borderId="11" xfId="0" applyFont="1" applyBorder="1" applyAlignment="1" quotePrefix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2" fontId="6" fillId="0" borderId="11" xfId="0" applyNumberFormat="1" applyFont="1" applyBorder="1" applyAlignment="1">
      <alignment horizontal="center" vertical="center"/>
    </xf>
    <xf numFmtId="2" fontId="6" fillId="0" borderId="12" xfId="0" applyNumberFormat="1" applyFont="1" applyBorder="1" applyAlignment="1">
      <alignment horizontal="center" vertical="center"/>
    </xf>
    <xf numFmtId="0" fontId="9" fillId="0" borderId="10" xfId="0" applyFont="1" applyBorder="1" applyAlignment="1" quotePrefix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2" fontId="6" fillId="0" borderId="10" xfId="0" applyNumberFormat="1" applyFont="1" applyBorder="1" applyAlignment="1">
      <alignment horizontal="center" vertical="center"/>
    </xf>
    <xf numFmtId="0" fontId="9" fillId="0" borderId="11" xfId="0" applyFont="1" applyBorder="1" applyAlignment="1" quotePrefix="1">
      <alignment horizontal="center" vertical="center" wrapText="1"/>
    </xf>
    <xf numFmtId="2" fontId="6" fillId="0" borderId="11" xfId="0" applyNumberFormat="1" applyFont="1" applyBorder="1" applyAlignment="1">
      <alignment horizontal="center" vertical="center" wrapText="1"/>
    </xf>
    <xf numFmtId="2" fontId="27" fillId="0" borderId="12" xfId="0" applyNumberFormat="1" applyFont="1" applyBorder="1" applyAlignment="1">
      <alignment horizontal="center" vertical="center" wrapText="1"/>
    </xf>
    <xf numFmtId="2" fontId="6" fillId="0" borderId="12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left" vertical="center" wrapText="1"/>
    </xf>
    <xf numFmtId="2" fontId="6" fillId="0" borderId="11" xfId="0" applyNumberFormat="1" applyFont="1" applyBorder="1" applyAlignment="1">
      <alignment horizontal="center"/>
    </xf>
    <xf numFmtId="2" fontId="6" fillId="0" borderId="12" xfId="0" applyNumberFormat="1" applyFont="1" applyBorder="1" applyAlignment="1">
      <alignment horizontal="center"/>
    </xf>
    <xf numFmtId="0" fontId="9" fillId="0" borderId="12" xfId="0" applyFont="1" applyBorder="1" applyAlignment="1" quotePrefix="1">
      <alignment horizontal="left" vertical="center" wrapText="1"/>
    </xf>
    <xf numFmtId="0" fontId="9" fillId="0" borderId="11" xfId="0" applyFont="1" applyBorder="1" applyAlignment="1">
      <alignment vertical="center" wrapText="1"/>
    </xf>
    <xf numFmtId="0" fontId="9" fillId="0" borderId="12" xfId="0" applyFont="1" applyBorder="1" applyAlignment="1">
      <alignment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2" fontId="4" fillId="0" borderId="11" xfId="0" applyNumberFormat="1" applyFont="1" applyBorder="1" applyAlignment="1">
      <alignment horizontal="center" vertical="center" wrapText="1"/>
    </xf>
    <xf numFmtId="2" fontId="10" fillId="0" borderId="12" xfId="0" applyNumberFormat="1" applyFont="1" applyBorder="1" applyAlignment="1">
      <alignment horizontal="center" vertical="center" wrapText="1"/>
    </xf>
    <xf numFmtId="4" fontId="6" fillId="0" borderId="11" xfId="0" applyNumberFormat="1" applyFont="1" applyBorder="1" applyAlignment="1">
      <alignment horizontal="center" vertical="center" wrapText="1"/>
    </xf>
    <xf numFmtId="4" fontId="6" fillId="0" borderId="12" xfId="0" applyNumberFormat="1" applyFont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2" fontId="9" fillId="0" borderId="10" xfId="0" applyNumberFormat="1" applyFont="1" applyBorder="1" applyAlignment="1">
      <alignment/>
    </xf>
    <xf numFmtId="2" fontId="9" fillId="0" borderId="0" xfId="0" applyNumberFormat="1" applyFont="1" applyAlignment="1">
      <alignment/>
    </xf>
    <xf numFmtId="165" fontId="9" fillId="0" borderId="10" xfId="0" applyNumberFormat="1" applyFont="1" applyBorder="1" applyAlignment="1">
      <alignment/>
    </xf>
    <xf numFmtId="0" fontId="7" fillId="0" borderId="10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1"/>
  <sheetViews>
    <sheetView tabSelected="1" zoomScalePageLayoutView="0" workbookViewId="0" topLeftCell="A1">
      <selection activeCell="G4" sqref="G4"/>
    </sheetView>
  </sheetViews>
  <sheetFormatPr defaultColWidth="9.140625" defaultRowHeight="15" outlineLevelCol="1"/>
  <cols>
    <col min="1" max="1" width="20.00390625" style="1" customWidth="1"/>
    <col min="2" max="2" width="22.8515625" style="1" customWidth="1" outlineLevel="1"/>
    <col min="3" max="3" width="28.421875" style="1" customWidth="1"/>
    <col min="4" max="4" width="11.57421875" style="1" customWidth="1"/>
    <col min="5" max="5" width="12.28125" style="1" customWidth="1"/>
    <col min="6" max="6" width="14.7109375" style="1" customWidth="1"/>
    <col min="7" max="7" width="9.140625" style="1" customWidth="1"/>
    <col min="8" max="9" width="11.57421875" style="1" bestFit="1" customWidth="1"/>
    <col min="10" max="16384" width="9.140625" style="1" customWidth="1"/>
  </cols>
  <sheetData>
    <row r="1" spans="1:9" ht="15.75">
      <c r="A1" s="51" t="s">
        <v>0</v>
      </c>
      <c r="B1" s="51"/>
      <c r="C1" s="51"/>
      <c r="D1" s="51"/>
      <c r="E1" s="51"/>
      <c r="F1" s="51"/>
      <c r="G1" s="8"/>
      <c r="H1" s="8"/>
      <c r="I1" s="8"/>
    </row>
    <row r="2" spans="1:9" ht="15.75">
      <c r="A2" s="51" t="s">
        <v>1</v>
      </c>
      <c r="B2" s="51"/>
      <c r="C2" s="51"/>
      <c r="D2" s="51"/>
      <c r="E2" s="51"/>
      <c r="F2" s="51"/>
      <c r="G2" s="8"/>
      <c r="H2" s="8"/>
      <c r="I2" s="8"/>
    </row>
    <row r="3" spans="1:9" ht="15.75">
      <c r="A3" s="51" t="s">
        <v>2</v>
      </c>
      <c r="B3" s="51"/>
      <c r="C3" s="51"/>
      <c r="D3" s="51"/>
      <c r="E3" s="51"/>
      <c r="F3" s="51"/>
      <c r="G3" s="8"/>
      <c r="H3" s="8"/>
      <c r="I3" s="8"/>
    </row>
    <row r="4" spans="1:9" ht="15.75">
      <c r="A4" s="52" t="s">
        <v>3</v>
      </c>
      <c r="B4" s="51"/>
      <c r="C4" s="51"/>
      <c r="D4" s="51"/>
      <c r="E4" s="51"/>
      <c r="F4" s="51"/>
      <c r="G4" s="8"/>
      <c r="H4" s="8"/>
      <c r="I4" s="8"/>
    </row>
    <row r="5" spans="1:9" ht="11.25" customHeight="1">
      <c r="A5" s="8"/>
      <c r="B5" s="8"/>
      <c r="C5" s="8"/>
      <c r="D5" s="8"/>
      <c r="E5" s="8"/>
      <c r="F5" s="8"/>
      <c r="G5" s="8"/>
      <c r="H5" s="8"/>
      <c r="I5" s="8"/>
    </row>
    <row r="6" spans="1:9" ht="15.75">
      <c r="A6" s="8" t="s">
        <v>4</v>
      </c>
      <c r="B6" s="8"/>
      <c r="C6" s="53">
        <v>3258.7</v>
      </c>
      <c r="D6" s="8" t="s">
        <v>5</v>
      </c>
      <c r="E6" s="8"/>
      <c r="F6" s="8"/>
      <c r="G6" s="8"/>
      <c r="H6" s="8"/>
      <c r="I6" s="8"/>
    </row>
    <row r="7" spans="1:9" ht="15.75">
      <c r="A7" s="8" t="s">
        <v>6</v>
      </c>
      <c r="B7" s="8" t="s">
        <v>7</v>
      </c>
      <c r="C7" s="53"/>
      <c r="D7" s="53">
        <v>3199.5</v>
      </c>
      <c r="E7" s="8" t="s">
        <v>5</v>
      </c>
      <c r="F7" s="8"/>
      <c r="G7" s="8"/>
      <c r="H7" s="8"/>
      <c r="I7" s="8"/>
    </row>
    <row r="8" spans="1:9" ht="15.75">
      <c r="A8" s="8"/>
      <c r="B8" s="8" t="s">
        <v>8</v>
      </c>
      <c r="C8" s="53"/>
      <c r="D8" s="8">
        <v>59.2</v>
      </c>
      <c r="E8" s="8" t="s">
        <v>5</v>
      </c>
      <c r="F8" s="8"/>
      <c r="G8" s="8"/>
      <c r="H8" s="8"/>
      <c r="I8" s="8"/>
    </row>
    <row r="9" spans="1:9" ht="15.75">
      <c r="A9" s="8"/>
      <c r="B9" s="8"/>
      <c r="C9" s="53"/>
      <c r="D9" s="8"/>
      <c r="E9" s="8"/>
      <c r="F9" s="8"/>
      <c r="G9" s="8"/>
      <c r="H9" s="8"/>
      <c r="I9" s="8"/>
    </row>
    <row r="10" spans="1:9" ht="15.75">
      <c r="A10" s="8" t="s">
        <v>9</v>
      </c>
      <c r="B10" s="8">
        <v>5</v>
      </c>
      <c r="C10" s="8"/>
      <c r="D10" s="8"/>
      <c r="E10" s="8"/>
      <c r="F10" s="8"/>
      <c r="G10" s="8"/>
      <c r="H10" s="8"/>
      <c r="I10" s="8"/>
    </row>
    <row r="11" spans="1:9" ht="15.75">
      <c r="A11" s="8" t="s">
        <v>10</v>
      </c>
      <c r="B11" s="8">
        <v>4</v>
      </c>
      <c r="C11" s="8"/>
      <c r="D11" s="8"/>
      <c r="E11" s="8"/>
      <c r="F11" s="8"/>
      <c r="G11" s="8"/>
      <c r="H11" s="8"/>
      <c r="I11" s="8"/>
    </row>
    <row r="12" spans="1:9" ht="15.75">
      <c r="A12" s="8" t="s">
        <v>11</v>
      </c>
      <c r="B12" s="8">
        <v>69</v>
      </c>
      <c r="C12" s="8"/>
      <c r="D12" s="8"/>
      <c r="E12" s="8"/>
      <c r="F12" s="8"/>
      <c r="G12" s="8"/>
      <c r="H12" s="8"/>
      <c r="I12" s="8"/>
    </row>
    <row r="13" spans="1:9" ht="15.75">
      <c r="A13" s="8"/>
      <c r="B13" s="8"/>
      <c r="C13" s="8"/>
      <c r="D13" s="8"/>
      <c r="E13" s="8"/>
      <c r="F13" s="8"/>
      <c r="G13" s="8"/>
      <c r="H13" s="8"/>
      <c r="I13" s="8"/>
    </row>
    <row r="14" spans="1:9" ht="15.75">
      <c r="A14" s="8" t="s">
        <v>12</v>
      </c>
      <c r="B14" s="8"/>
      <c r="C14" s="8"/>
      <c r="D14" s="8">
        <v>188.2</v>
      </c>
      <c r="E14" s="8" t="s">
        <v>5</v>
      </c>
      <c r="F14" s="8"/>
      <c r="G14" s="8"/>
      <c r="H14" s="8"/>
      <c r="I14" s="8"/>
    </row>
    <row r="15" spans="1:9" ht="15.75">
      <c r="A15" s="8" t="s">
        <v>13</v>
      </c>
      <c r="B15" s="8"/>
      <c r="C15" s="8"/>
      <c r="D15" s="8">
        <v>854.3</v>
      </c>
      <c r="E15" s="8" t="s">
        <v>5</v>
      </c>
      <c r="F15" s="8"/>
      <c r="G15" s="8"/>
      <c r="H15" s="8"/>
      <c r="I15" s="8"/>
    </row>
    <row r="16" spans="1:9" ht="15.75">
      <c r="A16" s="8" t="s">
        <v>14</v>
      </c>
      <c r="B16" s="8"/>
      <c r="C16" s="8"/>
      <c r="D16" s="8">
        <v>2945</v>
      </c>
      <c r="E16" s="8" t="s">
        <v>5</v>
      </c>
      <c r="F16" s="8"/>
      <c r="G16" s="8"/>
      <c r="H16" s="8"/>
      <c r="I16" s="8"/>
    </row>
    <row r="17" spans="1:9" ht="15.75">
      <c r="A17" s="8"/>
      <c r="B17" s="8"/>
      <c r="C17" s="8"/>
      <c r="D17" s="8"/>
      <c r="E17" s="8"/>
      <c r="F17" s="8"/>
      <c r="G17" s="8"/>
      <c r="H17" s="8"/>
      <c r="I17" s="8"/>
    </row>
    <row r="18" spans="1:9" ht="15.75">
      <c r="A18" s="8" t="s">
        <v>15</v>
      </c>
      <c r="B18" s="8"/>
      <c r="C18" s="8"/>
      <c r="D18" s="8"/>
      <c r="E18" s="8"/>
      <c r="F18" s="8"/>
      <c r="G18" s="8"/>
      <c r="H18" s="8"/>
      <c r="I18" s="8"/>
    </row>
    <row r="19" spans="1:9" ht="15.75">
      <c r="A19" s="54" t="s">
        <v>16</v>
      </c>
      <c r="B19" s="54"/>
      <c r="C19" s="54"/>
      <c r="D19" s="54"/>
      <c r="E19" s="54" t="s">
        <v>17</v>
      </c>
      <c r="F19" s="54"/>
      <c r="G19" s="8"/>
      <c r="H19" s="8"/>
      <c r="I19" s="8"/>
    </row>
    <row r="20" spans="1:9" ht="15.75">
      <c r="A20" s="42" t="s">
        <v>18</v>
      </c>
      <c r="B20" s="42"/>
      <c r="C20" s="42"/>
      <c r="D20" s="42"/>
      <c r="E20" s="54" t="s">
        <v>19</v>
      </c>
      <c r="F20" s="54"/>
      <c r="G20" s="8"/>
      <c r="H20" s="8"/>
      <c r="I20" s="8"/>
    </row>
    <row r="21" spans="1:9" ht="15.75">
      <c r="A21" s="42" t="s">
        <v>20</v>
      </c>
      <c r="B21" s="42"/>
      <c r="C21" s="42"/>
      <c r="D21" s="42"/>
      <c r="E21" s="54" t="s">
        <v>21</v>
      </c>
      <c r="F21" s="54"/>
      <c r="G21" s="8"/>
      <c r="H21" s="8"/>
      <c r="I21" s="8"/>
    </row>
    <row r="22" spans="1:9" ht="15.75">
      <c r="A22" s="42" t="s">
        <v>22</v>
      </c>
      <c r="B22" s="42"/>
      <c r="C22" s="42"/>
      <c r="D22" s="42"/>
      <c r="E22" s="54" t="s">
        <v>23</v>
      </c>
      <c r="F22" s="54"/>
      <c r="G22" s="8"/>
      <c r="H22" s="8"/>
      <c r="I22" s="8"/>
    </row>
    <row r="23" spans="1:9" ht="15.75">
      <c r="A23" s="55"/>
      <c r="B23" s="55"/>
      <c r="C23" s="55"/>
      <c r="D23" s="55"/>
      <c r="E23" s="56"/>
      <c r="F23" s="56"/>
      <c r="G23" s="8"/>
      <c r="H23" s="8"/>
      <c r="I23" s="8"/>
    </row>
    <row r="24" spans="1:9" ht="15.75">
      <c r="A24" s="8"/>
      <c r="B24" s="8"/>
      <c r="C24" s="8"/>
      <c r="D24" s="8"/>
      <c r="E24" s="8"/>
      <c r="F24" s="8"/>
      <c r="G24" s="8"/>
      <c r="H24" s="8"/>
      <c r="I24" s="8"/>
    </row>
    <row r="25" spans="1:9" ht="15.75">
      <c r="A25" s="8" t="s">
        <v>24</v>
      </c>
      <c r="B25" s="8"/>
      <c r="C25" s="8"/>
      <c r="D25" s="8"/>
      <c r="E25" s="8"/>
      <c r="F25" s="8"/>
      <c r="G25" s="8"/>
      <c r="H25" s="8"/>
      <c r="I25" s="8"/>
    </row>
    <row r="26" spans="1:9" ht="15.75">
      <c r="A26" s="57" t="s">
        <v>25</v>
      </c>
      <c r="B26" s="57"/>
      <c r="C26" s="57" t="s">
        <v>26</v>
      </c>
      <c r="D26" s="57"/>
      <c r="E26" s="57" t="s">
        <v>27</v>
      </c>
      <c r="F26" s="57"/>
      <c r="G26" s="8"/>
      <c r="H26" s="8"/>
      <c r="I26" s="8"/>
    </row>
    <row r="27" spans="1:9" ht="15.75">
      <c r="A27" s="6" t="s">
        <v>28</v>
      </c>
      <c r="B27" s="6"/>
      <c r="C27" s="58">
        <v>69</v>
      </c>
      <c r="D27" s="58"/>
      <c r="E27" s="58">
        <v>69</v>
      </c>
      <c r="F27" s="58"/>
      <c r="G27" s="8"/>
      <c r="H27" s="8"/>
      <c r="I27" s="8"/>
    </row>
    <row r="28" spans="1:9" ht="15.75">
      <c r="A28" s="6" t="s">
        <v>29</v>
      </c>
      <c r="B28" s="6"/>
      <c r="C28" s="58">
        <v>58</v>
      </c>
      <c r="D28" s="58"/>
      <c r="E28" s="58">
        <v>58</v>
      </c>
      <c r="F28" s="58"/>
      <c r="G28" s="8"/>
      <c r="H28" s="8"/>
      <c r="I28" s="8"/>
    </row>
    <row r="29" spans="1:9" ht="15.75">
      <c r="A29" s="8"/>
      <c r="B29" s="8"/>
      <c r="C29" s="8"/>
      <c r="D29" s="8"/>
      <c r="E29" s="8"/>
      <c r="F29" s="8"/>
      <c r="G29" s="8"/>
      <c r="H29" s="8"/>
      <c r="I29" s="8"/>
    </row>
    <row r="30" spans="1:9" ht="15.75">
      <c r="A30" s="8" t="s">
        <v>30</v>
      </c>
      <c r="B30" s="8"/>
      <c r="C30" s="8" t="s">
        <v>31</v>
      </c>
      <c r="D30" s="8"/>
      <c r="E30" s="8"/>
      <c r="F30" s="8"/>
      <c r="G30" s="8"/>
      <c r="H30" s="8"/>
      <c r="I30" s="8"/>
    </row>
    <row r="31" spans="1:9" ht="15.75">
      <c r="A31" s="8"/>
      <c r="B31" s="8"/>
      <c r="C31" s="8"/>
      <c r="D31" s="8"/>
      <c r="E31" s="8"/>
      <c r="F31" s="8"/>
      <c r="G31" s="8"/>
      <c r="H31" s="8"/>
      <c r="I31" s="8"/>
    </row>
    <row r="32" spans="1:9" ht="15.75">
      <c r="A32" s="8" t="s">
        <v>32</v>
      </c>
      <c r="B32" s="8"/>
      <c r="C32" s="8"/>
      <c r="D32" s="8"/>
      <c r="E32" s="8"/>
      <c r="F32" s="8"/>
      <c r="G32" s="8"/>
      <c r="H32" s="8"/>
      <c r="I32" s="8"/>
    </row>
    <row r="33" spans="1:9" ht="15.75">
      <c r="A33" s="8"/>
      <c r="B33" s="59" t="s">
        <v>33</v>
      </c>
      <c r="C33" s="8"/>
      <c r="D33" s="60">
        <v>12.08</v>
      </c>
      <c r="E33" s="60" t="s">
        <v>34</v>
      </c>
      <c r="F33" s="60"/>
      <c r="G33" s="8"/>
      <c r="H33" s="8"/>
      <c r="I33" s="8"/>
    </row>
    <row r="34" spans="1:9" ht="15.75">
      <c r="A34" s="8"/>
      <c r="B34" s="59" t="s">
        <v>35</v>
      </c>
      <c r="C34" s="8"/>
      <c r="D34" s="60">
        <v>13.12</v>
      </c>
      <c r="E34" s="60" t="s">
        <v>34</v>
      </c>
      <c r="F34" s="60"/>
      <c r="G34" s="8"/>
      <c r="H34" s="8"/>
      <c r="I34" s="8"/>
    </row>
    <row r="35" spans="1:9" ht="15.75">
      <c r="A35" s="12" t="s">
        <v>36</v>
      </c>
      <c r="B35" s="12"/>
      <c r="C35" s="12"/>
      <c r="D35" s="8"/>
      <c r="E35" s="8"/>
      <c r="F35" s="8"/>
      <c r="G35" s="8"/>
      <c r="H35" s="8"/>
      <c r="I35" s="8"/>
    </row>
    <row r="36" spans="1:9" ht="6" customHeight="1">
      <c r="A36" s="8"/>
      <c r="B36" s="8"/>
      <c r="C36" s="8"/>
      <c r="D36" s="8"/>
      <c r="E36" s="8"/>
      <c r="F36" s="8"/>
      <c r="G36" s="8"/>
      <c r="H36" s="8"/>
      <c r="I36" s="8"/>
    </row>
    <row r="37" spans="1:9" ht="79.5" customHeight="1">
      <c r="A37" s="19" t="s">
        <v>37</v>
      </c>
      <c r="B37" s="22" t="s">
        <v>38</v>
      </c>
      <c r="C37" s="22" t="s">
        <v>39</v>
      </c>
      <c r="D37" s="22" t="s">
        <v>40</v>
      </c>
      <c r="E37" s="22" t="s">
        <v>41</v>
      </c>
      <c r="F37" s="22" t="s">
        <v>42</v>
      </c>
      <c r="G37" s="22" t="s">
        <v>141</v>
      </c>
      <c r="H37" s="61"/>
      <c r="I37" s="8"/>
    </row>
    <row r="38" spans="1:9" ht="15.75">
      <c r="A38" s="20">
        <v>1</v>
      </c>
      <c r="B38" s="5" t="s">
        <v>43</v>
      </c>
      <c r="C38" s="62">
        <v>92533</v>
      </c>
      <c r="D38" s="63">
        <v>297031.99</v>
      </c>
      <c r="E38" s="64"/>
      <c r="F38" s="63">
        <v>296486.87</v>
      </c>
      <c r="G38" s="63">
        <v>545.12</v>
      </c>
      <c r="H38" s="8"/>
      <c r="I38" s="8"/>
    </row>
    <row r="39" spans="1:9" ht="15.75">
      <c r="A39" s="20">
        <f>A38+1</f>
        <v>2</v>
      </c>
      <c r="B39" s="5" t="s">
        <v>44</v>
      </c>
      <c r="C39" s="62">
        <v>271</v>
      </c>
      <c r="D39" s="63">
        <v>452368.25</v>
      </c>
      <c r="E39" s="64">
        <v>0</v>
      </c>
      <c r="F39" s="63">
        <v>450960.26</v>
      </c>
      <c r="G39" s="63">
        <v>1407.99</v>
      </c>
      <c r="H39" s="8"/>
      <c r="I39" s="8"/>
    </row>
    <row r="40" spans="1:10" ht="16.5">
      <c r="A40" s="20">
        <v>3</v>
      </c>
      <c r="B40" s="5" t="s">
        <v>45</v>
      </c>
      <c r="C40" s="62">
        <v>7710</v>
      </c>
      <c r="D40" s="63">
        <v>141178.8</v>
      </c>
      <c r="E40" s="64"/>
      <c r="F40" s="63">
        <v>141178.8</v>
      </c>
      <c r="G40" s="63"/>
      <c r="H40" s="8"/>
      <c r="I40" s="8"/>
      <c r="J40" s="1" t="s">
        <v>46</v>
      </c>
    </row>
    <row r="41" spans="1:9" ht="16.5">
      <c r="A41" s="20">
        <v>4</v>
      </c>
      <c r="B41" s="5" t="s">
        <v>47</v>
      </c>
      <c r="C41" s="62">
        <f>D41/12.38</f>
        <v>0</v>
      </c>
      <c r="D41" s="64"/>
      <c r="E41" s="64">
        <f>SUM(D41-F41-G41)</f>
        <v>0</v>
      </c>
      <c r="F41" s="64"/>
      <c r="G41" s="64"/>
      <c r="H41" s="8"/>
      <c r="I41" s="8"/>
    </row>
    <row r="42" spans="1:9" ht="15.75">
      <c r="A42" s="20">
        <f>A41+1</f>
        <v>5</v>
      </c>
      <c r="B42" s="5" t="s">
        <v>48</v>
      </c>
      <c r="C42" s="62">
        <f>D42/1235.57</f>
        <v>0</v>
      </c>
      <c r="D42" s="64"/>
      <c r="E42" s="64">
        <f>SUM(D42-F42-G42)</f>
        <v>0</v>
      </c>
      <c r="F42" s="64"/>
      <c r="G42" s="64"/>
      <c r="H42" s="8"/>
      <c r="I42" s="8"/>
    </row>
    <row r="43" spans="1:9" ht="16.5">
      <c r="A43" s="20">
        <f>A42+1</f>
        <v>6</v>
      </c>
      <c r="B43" s="5" t="s">
        <v>49</v>
      </c>
      <c r="C43" s="62">
        <v>7285</v>
      </c>
      <c r="D43" s="63">
        <v>206444.44</v>
      </c>
      <c r="E43" s="64">
        <v>445.19</v>
      </c>
      <c r="F43" s="63">
        <v>205896.98</v>
      </c>
      <c r="G43" s="63">
        <v>102.27</v>
      </c>
      <c r="H43" s="8"/>
      <c r="I43" s="8"/>
    </row>
    <row r="44" spans="1:9" ht="15.75">
      <c r="A44" s="6"/>
      <c r="B44" s="7" t="s">
        <v>50</v>
      </c>
      <c r="C44" s="65"/>
      <c r="D44" s="66">
        <f>SUM(D38:D43)</f>
        <v>1097023.48</v>
      </c>
      <c r="E44" s="66">
        <f>SUM(E38:E43)</f>
        <v>445.19</v>
      </c>
      <c r="F44" s="66">
        <f>SUM(F38:F43)</f>
        <v>1094522.91</v>
      </c>
      <c r="G44" s="66">
        <f>SUM(G38:G43)</f>
        <v>2055.38</v>
      </c>
      <c r="H44" s="8"/>
      <c r="I44" s="8"/>
    </row>
    <row r="45" spans="1:9" ht="15.75">
      <c r="A45" s="8"/>
      <c r="B45" s="9"/>
      <c r="C45" s="10"/>
      <c r="D45" s="11"/>
      <c r="E45" s="11"/>
      <c r="F45" s="11"/>
      <c r="G45" s="11"/>
      <c r="H45" s="8"/>
      <c r="I45" s="8"/>
    </row>
    <row r="46" spans="1:9" ht="15.75">
      <c r="A46" s="8"/>
      <c r="B46" s="8"/>
      <c r="C46" s="8"/>
      <c r="D46" s="8"/>
      <c r="E46" s="8"/>
      <c r="F46" s="8"/>
      <c r="G46" s="8"/>
      <c r="H46" s="8"/>
      <c r="I46" s="8"/>
    </row>
    <row r="47" spans="1:9" ht="15.75">
      <c r="A47" s="12" t="s">
        <v>51</v>
      </c>
      <c r="B47" s="12"/>
      <c r="C47" s="12"/>
      <c r="D47" s="12"/>
      <c r="E47" s="12"/>
      <c r="F47" s="8"/>
      <c r="G47" s="8"/>
      <c r="H47" s="8"/>
      <c r="I47" s="8"/>
    </row>
    <row r="48" spans="1:9" ht="34.5" customHeight="1">
      <c r="A48" s="19" t="s">
        <v>37</v>
      </c>
      <c r="B48" s="38" t="s">
        <v>52</v>
      </c>
      <c r="C48" s="38"/>
      <c r="D48" s="49" t="s">
        <v>53</v>
      </c>
      <c r="E48" s="50"/>
      <c r="F48" s="49" t="s">
        <v>54</v>
      </c>
      <c r="G48" s="50"/>
      <c r="H48" s="67"/>
      <c r="I48" s="8"/>
    </row>
    <row r="49" spans="1:9" ht="36" customHeight="1">
      <c r="A49" s="20">
        <v>1</v>
      </c>
      <c r="B49" s="68" t="s">
        <v>55</v>
      </c>
      <c r="C49" s="69"/>
      <c r="D49" s="70" t="s">
        <v>56</v>
      </c>
      <c r="E49" s="71"/>
      <c r="F49" s="72">
        <v>1503</v>
      </c>
      <c r="G49" s="73"/>
      <c r="H49" s="67"/>
      <c r="I49" s="8"/>
    </row>
    <row r="50" spans="1:9" ht="34.5" customHeight="1">
      <c r="A50" s="20">
        <v>2</v>
      </c>
      <c r="B50" s="68" t="s">
        <v>57</v>
      </c>
      <c r="C50" s="69"/>
      <c r="D50" s="70" t="s">
        <v>58</v>
      </c>
      <c r="E50" s="71"/>
      <c r="F50" s="72">
        <v>4492</v>
      </c>
      <c r="G50" s="73"/>
      <c r="H50" s="67"/>
      <c r="I50" s="8"/>
    </row>
    <row r="51" spans="1:9" ht="33.75" customHeight="1">
      <c r="A51" s="20">
        <v>3</v>
      </c>
      <c r="B51" s="68" t="s">
        <v>59</v>
      </c>
      <c r="C51" s="69"/>
      <c r="D51" s="70" t="s">
        <v>56</v>
      </c>
      <c r="E51" s="71"/>
      <c r="F51" s="72">
        <v>6841</v>
      </c>
      <c r="G51" s="73"/>
      <c r="H51" s="67"/>
      <c r="I51" s="8"/>
    </row>
    <row r="52" spans="1:9" ht="27.75" customHeight="1">
      <c r="A52" s="20">
        <v>4</v>
      </c>
      <c r="B52" s="74" t="s">
        <v>60</v>
      </c>
      <c r="C52" s="75"/>
      <c r="D52" s="70" t="s">
        <v>61</v>
      </c>
      <c r="E52" s="71"/>
      <c r="F52" s="76">
        <v>2431</v>
      </c>
      <c r="G52" s="76"/>
      <c r="H52" s="67"/>
      <c r="I52" s="8"/>
    </row>
    <row r="53" spans="1:9" ht="31.5" customHeight="1">
      <c r="A53" s="20">
        <v>5</v>
      </c>
      <c r="B53" s="75" t="s">
        <v>62</v>
      </c>
      <c r="C53" s="75"/>
      <c r="D53" s="77" t="s">
        <v>63</v>
      </c>
      <c r="E53" s="71"/>
      <c r="F53" s="78">
        <v>4778</v>
      </c>
      <c r="G53" s="79"/>
      <c r="H53" s="67"/>
      <c r="I53" s="8"/>
    </row>
    <row r="54" spans="1:9" ht="34.5" customHeight="1">
      <c r="A54" s="20">
        <v>6</v>
      </c>
      <c r="B54" s="75" t="s">
        <v>64</v>
      </c>
      <c r="C54" s="75"/>
      <c r="D54" s="70" t="s">
        <v>65</v>
      </c>
      <c r="E54" s="71"/>
      <c r="F54" s="78">
        <v>4894.59</v>
      </c>
      <c r="G54" s="79"/>
      <c r="H54" s="67"/>
      <c r="I54" s="8"/>
    </row>
    <row r="55" spans="1:9" ht="33.75" customHeight="1">
      <c r="A55" s="20">
        <v>7</v>
      </c>
      <c r="B55" s="74" t="s">
        <v>66</v>
      </c>
      <c r="C55" s="75"/>
      <c r="D55" s="70" t="s">
        <v>65</v>
      </c>
      <c r="E55" s="71"/>
      <c r="F55" s="78">
        <v>3095.3</v>
      </c>
      <c r="G55" s="80"/>
      <c r="H55" s="67"/>
      <c r="I55" s="8"/>
    </row>
    <row r="56" spans="1:9" ht="34.5" customHeight="1">
      <c r="A56" s="20">
        <v>8</v>
      </c>
      <c r="B56" s="74" t="s">
        <v>67</v>
      </c>
      <c r="C56" s="75"/>
      <c r="D56" s="70" t="s">
        <v>56</v>
      </c>
      <c r="E56" s="71"/>
      <c r="F56" s="78">
        <v>3276</v>
      </c>
      <c r="G56" s="80"/>
      <c r="H56" s="67"/>
      <c r="I56" s="8"/>
    </row>
    <row r="57" spans="1:9" ht="34.5" customHeight="1">
      <c r="A57" s="20">
        <v>9</v>
      </c>
      <c r="B57" s="81" t="s">
        <v>68</v>
      </c>
      <c r="C57" s="69"/>
      <c r="D57" s="70" t="s">
        <v>69</v>
      </c>
      <c r="E57" s="71"/>
      <c r="F57" s="78">
        <v>5319</v>
      </c>
      <c r="G57" s="80"/>
      <c r="H57" s="67"/>
      <c r="I57" s="8"/>
    </row>
    <row r="58" spans="1:9" ht="34.5" customHeight="1">
      <c r="A58" s="20">
        <v>10</v>
      </c>
      <c r="B58" s="81" t="s">
        <v>70</v>
      </c>
      <c r="C58" s="69"/>
      <c r="D58" s="70" t="s">
        <v>56</v>
      </c>
      <c r="E58" s="71"/>
      <c r="F58" s="78">
        <v>8818</v>
      </c>
      <c r="G58" s="80"/>
      <c r="H58" s="67"/>
      <c r="I58" s="8"/>
    </row>
    <row r="59" spans="1:9" ht="39.75" customHeight="1">
      <c r="A59" s="20">
        <v>11</v>
      </c>
      <c r="B59" s="68" t="s">
        <v>71</v>
      </c>
      <c r="C59" s="69"/>
      <c r="D59" s="70" t="s">
        <v>56</v>
      </c>
      <c r="E59" s="71"/>
      <c r="F59" s="82">
        <v>17299</v>
      </c>
      <c r="G59" s="83"/>
      <c r="H59" s="67"/>
      <c r="I59" s="8"/>
    </row>
    <row r="60" spans="1:9" ht="39.75" customHeight="1">
      <c r="A60" s="20">
        <v>12</v>
      </c>
      <c r="B60" s="81" t="s">
        <v>72</v>
      </c>
      <c r="C60" s="84"/>
      <c r="D60" s="70" t="s">
        <v>56</v>
      </c>
      <c r="E60" s="71"/>
      <c r="F60" s="82">
        <v>2594</v>
      </c>
      <c r="G60" s="83"/>
      <c r="H60" s="67"/>
      <c r="I60" s="8"/>
    </row>
    <row r="61" spans="1:9" ht="21" customHeight="1">
      <c r="A61" s="20">
        <v>13</v>
      </c>
      <c r="B61" s="68" t="s">
        <v>73</v>
      </c>
      <c r="C61" s="69"/>
      <c r="D61" s="70" t="s">
        <v>74</v>
      </c>
      <c r="E61" s="71"/>
      <c r="F61" s="82">
        <v>23141.73</v>
      </c>
      <c r="G61" s="83"/>
      <c r="H61" s="67"/>
      <c r="I61" s="8"/>
    </row>
    <row r="62" spans="1:9" ht="17.25" customHeight="1">
      <c r="A62" s="20">
        <v>14</v>
      </c>
      <c r="B62" s="85" t="s">
        <v>75</v>
      </c>
      <c r="C62" s="86"/>
      <c r="D62" s="70" t="s">
        <v>69</v>
      </c>
      <c r="E62" s="71"/>
      <c r="F62" s="82"/>
      <c r="G62" s="83"/>
      <c r="H62" s="67"/>
      <c r="I62" s="8"/>
    </row>
    <row r="63" spans="1:9" ht="21" customHeight="1">
      <c r="A63" s="20">
        <v>15</v>
      </c>
      <c r="B63" s="68" t="s">
        <v>76</v>
      </c>
      <c r="C63" s="69"/>
      <c r="D63" s="70" t="s">
        <v>77</v>
      </c>
      <c r="E63" s="71"/>
      <c r="F63" s="82">
        <v>39695.27</v>
      </c>
      <c r="G63" s="83"/>
      <c r="H63" s="67"/>
      <c r="I63" s="8"/>
    </row>
    <row r="64" spans="1:9" ht="36.75" customHeight="1">
      <c r="A64" s="20">
        <v>16</v>
      </c>
      <c r="B64" s="75" t="s">
        <v>78</v>
      </c>
      <c r="C64" s="75"/>
      <c r="D64" s="70" t="s">
        <v>69</v>
      </c>
      <c r="E64" s="71"/>
      <c r="F64" s="78"/>
      <c r="G64" s="79"/>
      <c r="H64" s="67"/>
      <c r="I64" s="8"/>
    </row>
    <row r="65" spans="1:9" ht="33.75" customHeight="1">
      <c r="A65" s="20">
        <v>17</v>
      </c>
      <c r="B65" s="81" t="s">
        <v>79</v>
      </c>
      <c r="C65" s="69"/>
      <c r="D65" s="70" t="s">
        <v>80</v>
      </c>
      <c r="E65" s="71"/>
      <c r="F65" s="78">
        <v>5684.59</v>
      </c>
      <c r="G65" s="80"/>
      <c r="H65" s="67"/>
      <c r="I65" s="8"/>
    </row>
    <row r="66" spans="1:9" ht="21" customHeight="1">
      <c r="A66" s="20">
        <v>18</v>
      </c>
      <c r="B66" s="75" t="s">
        <v>81</v>
      </c>
      <c r="C66" s="75"/>
      <c r="D66" s="70" t="s">
        <v>61</v>
      </c>
      <c r="E66" s="71"/>
      <c r="F66" s="76">
        <v>7249</v>
      </c>
      <c r="G66" s="76"/>
      <c r="H66" s="67"/>
      <c r="I66" s="8"/>
    </row>
    <row r="67" spans="1:9" ht="21.75" customHeight="1">
      <c r="A67" s="20">
        <f>A66+1</f>
        <v>19</v>
      </c>
      <c r="B67" s="75" t="s">
        <v>82</v>
      </c>
      <c r="C67" s="75"/>
      <c r="D67" s="70" t="s">
        <v>61</v>
      </c>
      <c r="E67" s="71"/>
      <c r="F67" s="76">
        <v>2500</v>
      </c>
      <c r="G67" s="76"/>
      <c r="H67" s="67"/>
      <c r="I67" s="8"/>
    </row>
    <row r="68" spans="1:9" ht="26.25" customHeight="1">
      <c r="A68" s="20"/>
      <c r="B68" s="87" t="s">
        <v>83</v>
      </c>
      <c r="C68" s="88"/>
      <c r="D68" s="89"/>
      <c r="E68" s="90"/>
      <c r="F68" s="91">
        <f>SUM(F49:F67)</f>
        <v>143611.47999999998</v>
      </c>
      <c r="G68" s="92"/>
      <c r="H68" s="67" t="s">
        <v>46</v>
      </c>
      <c r="I68" s="8"/>
    </row>
    <row r="69" spans="1:9" ht="12" customHeight="1">
      <c r="A69" s="13"/>
      <c r="B69" s="2"/>
      <c r="C69" s="2"/>
      <c r="D69" s="3"/>
      <c r="E69" s="3"/>
      <c r="F69" s="4"/>
      <c r="G69" s="14"/>
      <c r="H69" s="67"/>
      <c r="I69" s="8"/>
    </row>
    <row r="70" spans="1:9" ht="28.5" customHeight="1">
      <c r="A70" s="12" t="s">
        <v>84</v>
      </c>
      <c r="B70" s="12"/>
      <c r="C70" s="12"/>
      <c r="D70" s="12"/>
      <c r="E70" s="12"/>
      <c r="F70" s="8"/>
      <c r="G70" s="8"/>
      <c r="H70" s="67"/>
      <c r="I70" s="8"/>
    </row>
    <row r="71" spans="1:9" ht="77.25" customHeight="1">
      <c r="A71" s="19" t="s">
        <v>37</v>
      </c>
      <c r="B71" s="49" t="s">
        <v>85</v>
      </c>
      <c r="C71" s="50"/>
      <c r="D71" s="49" t="s">
        <v>86</v>
      </c>
      <c r="E71" s="50"/>
      <c r="F71" s="49" t="s">
        <v>87</v>
      </c>
      <c r="G71" s="50"/>
      <c r="H71" s="67"/>
      <c r="I71" s="8"/>
    </row>
    <row r="72" spans="1:9" ht="32.25" customHeight="1">
      <c r="A72" s="20">
        <v>1</v>
      </c>
      <c r="B72" s="47" t="s">
        <v>88</v>
      </c>
      <c r="C72" s="48"/>
      <c r="D72" s="23" t="s">
        <v>89</v>
      </c>
      <c r="E72" s="24"/>
      <c r="F72" s="93">
        <v>52000</v>
      </c>
      <c r="G72" s="94"/>
      <c r="H72" s="67"/>
      <c r="I72" s="8"/>
    </row>
    <row r="73" spans="1:9" ht="15" customHeight="1">
      <c r="A73" s="20">
        <v>2</v>
      </c>
      <c r="B73" s="43" t="s">
        <v>90</v>
      </c>
      <c r="C73" s="43"/>
      <c r="D73" s="44" t="s">
        <v>91</v>
      </c>
      <c r="E73" s="44"/>
      <c r="F73" s="95"/>
      <c r="G73" s="95"/>
      <c r="H73" s="67"/>
      <c r="I73" s="8"/>
    </row>
    <row r="74" spans="1:9" ht="16.5" customHeight="1">
      <c r="A74" s="20">
        <v>3</v>
      </c>
      <c r="B74" s="43" t="s">
        <v>92</v>
      </c>
      <c r="C74" s="43"/>
      <c r="D74" s="44" t="s">
        <v>93</v>
      </c>
      <c r="E74" s="44"/>
      <c r="F74" s="95">
        <v>6756.46</v>
      </c>
      <c r="G74" s="95"/>
      <c r="H74" s="67"/>
      <c r="I74" s="8"/>
    </row>
    <row r="75" spans="1:9" ht="32.25" customHeight="1">
      <c r="A75" s="20">
        <v>4</v>
      </c>
      <c r="B75" s="43" t="s">
        <v>94</v>
      </c>
      <c r="C75" s="43"/>
      <c r="D75" s="44" t="s">
        <v>91</v>
      </c>
      <c r="E75" s="44"/>
      <c r="F75" s="95">
        <f>0.71*12*C6</f>
        <v>27764.123999999996</v>
      </c>
      <c r="G75" s="95"/>
      <c r="H75" s="67"/>
      <c r="I75" s="8"/>
    </row>
    <row r="76" spans="1:9" ht="59.25" customHeight="1">
      <c r="A76" s="20">
        <v>5</v>
      </c>
      <c r="B76" s="43" t="s">
        <v>95</v>
      </c>
      <c r="C76" s="43"/>
      <c r="D76" s="44" t="s">
        <v>96</v>
      </c>
      <c r="E76" s="44"/>
      <c r="F76" s="95">
        <v>75600</v>
      </c>
      <c r="G76" s="95"/>
      <c r="H76" s="67"/>
      <c r="I76" s="8"/>
    </row>
    <row r="77" spans="1:9" ht="23.25" customHeight="1">
      <c r="A77" s="20">
        <v>6</v>
      </c>
      <c r="B77" s="43" t="s">
        <v>97</v>
      </c>
      <c r="C77" s="43"/>
      <c r="D77" s="44" t="s">
        <v>89</v>
      </c>
      <c r="E77" s="44"/>
      <c r="F77" s="95"/>
      <c r="G77" s="95"/>
      <c r="H77" s="67"/>
      <c r="I77" s="8"/>
    </row>
    <row r="78" spans="1:9" ht="21" customHeight="1">
      <c r="A78" s="20">
        <v>7</v>
      </c>
      <c r="B78" s="43" t="s">
        <v>98</v>
      </c>
      <c r="C78" s="43"/>
      <c r="D78" s="44" t="s">
        <v>99</v>
      </c>
      <c r="E78" s="44"/>
      <c r="F78" s="95">
        <f>0.23*5*D7</f>
        <v>3679.4250000000006</v>
      </c>
      <c r="G78" s="95"/>
      <c r="H78" s="67"/>
      <c r="I78" s="8"/>
    </row>
    <row r="79" spans="1:9" ht="20.25" customHeight="1">
      <c r="A79" s="20">
        <v>8</v>
      </c>
      <c r="B79" s="45" t="s">
        <v>100</v>
      </c>
      <c r="C79" s="46"/>
      <c r="D79" s="23" t="s">
        <v>56</v>
      </c>
      <c r="E79" s="24"/>
      <c r="F79" s="93">
        <v>74359</v>
      </c>
      <c r="G79" s="94"/>
      <c r="H79" s="67"/>
      <c r="I79" s="8"/>
    </row>
    <row r="80" spans="1:9" ht="19.5" customHeight="1">
      <c r="A80" s="15">
        <v>9</v>
      </c>
      <c r="B80" s="27" t="s">
        <v>101</v>
      </c>
      <c r="C80" s="28"/>
      <c r="D80" s="29" t="s">
        <v>56</v>
      </c>
      <c r="E80" s="30"/>
      <c r="F80" s="82">
        <v>35422</v>
      </c>
      <c r="G80" s="83"/>
      <c r="H80" s="67"/>
      <c r="I80" s="8"/>
    </row>
    <row r="81" spans="1:9" ht="22.5" customHeight="1">
      <c r="A81" s="20">
        <v>10</v>
      </c>
      <c r="B81" s="35" t="s">
        <v>102</v>
      </c>
      <c r="C81" s="36"/>
      <c r="D81" s="29" t="s">
        <v>56</v>
      </c>
      <c r="E81" s="30"/>
      <c r="F81" s="82">
        <v>1915</v>
      </c>
      <c r="G81" s="83"/>
      <c r="H81" s="67"/>
      <c r="I81" s="8"/>
    </row>
    <row r="82" spans="1:9" ht="15.75" customHeight="1" hidden="1">
      <c r="A82" s="20"/>
      <c r="B82" s="29"/>
      <c r="C82" s="30"/>
      <c r="D82" s="29" t="s">
        <v>56</v>
      </c>
      <c r="E82" s="30"/>
      <c r="F82" s="82"/>
      <c r="G82" s="83"/>
      <c r="H82" s="67"/>
      <c r="I82" s="8"/>
    </row>
    <row r="83" spans="1:9" ht="15.75">
      <c r="A83" s="20">
        <v>11</v>
      </c>
      <c r="B83" s="39"/>
      <c r="C83" s="40"/>
      <c r="D83" s="29"/>
      <c r="E83" s="30"/>
      <c r="F83" s="82"/>
      <c r="G83" s="83"/>
      <c r="H83" s="67"/>
      <c r="I83" s="8"/>
    </row>
    <row r="84" spans="1:9" ht="24" customHeight="1">
      <c r="A84" s="20"/>
      <c r="B84" s="37" t="s">
        <v>103</v>
      </c>
      <c r="C84" s="37"/>
      <c r="D84" s="38"/>
      <c r="E84" s="38"/>
      <c r="F84" s="96">
        <f>SUM(F72:G83)</f>
        <v>277496.00899999996</v>
      </c>
      <c r="G84" s="96"/>
      <c r="H84" s="67"/>
      <c r="I84" s="8"/>
    </row>
    <row r="85" spans="1:9" ht="15.75" customHeight="1">
      <c r="A85" s="8"/>
      <c r="B85" s="8"/>
      <c r="C85" s="8"/>
      <c r="D85" s="8"/>
      <c r="E85" s="8"/>
      <c r="F85" s="8"/>
      <c r="G85" s="8"/>
      <c r="H85" s="67"/>
      <c r="I85" s="8"/>
    </row>
    <row r="86" spans="1:9" ht="21.75" customHeight="1">
      <c r="A86" s="12" t="s">
        <v>104</v>
      </c>
      <c r="B86" s="8"/>
      <c r="C86" s="8"/>
      <c r="D86" s="8"/>
      <c r="E86" s="8"/>
      <c r="F86" s="8"/>
      <c r="G86" s="8"/>
      <c r="H86" s="67"/>
      <c r="I86" s="8"/>
    </row>
    <row r="87" spans="1:9" ht="27" customHeight="1">
      <c r="A87" s="18" t="s">
        <v>105</v>
      </c>
      <c r="B87" s="6"/>
      <c r="C87" s="6"/>
      <c r="D87" s="6"/>
      <c r="E87" s="6"/>
      <c r="F87" s="97">
        <v>478875.26</v>
      </c>
      <c r="G87" s="17" t="s">
        <v>106</v>
      </c>
      <c r="H87" s="8"/>
      <c r="I87" s="8"/>
    </row>
    <row r="88" spans="1:9" ht="27" customHeight="1">
      <c r="A88" s="31" t="s">
        <v>107</v>
      </c>
      <c r="B88" s="32"/>
      <c r="C88" s="32"/>
      <c r="D88" s="32"/>
      <c r="E88" s="33"/>
      <c r="F88" s="97"/>
      <c r="G88" s="17" t="s">
        <v>106</v>
      </c>
      <c r="H88" s="98"/>
      <c r="I88" s="8"/>
    </row>
    <row r="89" spans="1:9" ht="27" customHeight="1">
      <c r="A89" s="18" t="s">
        <v>108</v>
      </c>
      <c r="B89" s="6"/>
      <c r="C89" s="6"/>
      <c r="D89" s="6"/>
      <c r="E89" s="6"/>
      <c r="F89" s="97">
        <v>473550.4</v>
      </c>
      <c r="G89" s="17" t="s">
        <v>106</v>
      </c>
      <c r="H89" s="8"/>
      <c r="I89" s="8"/>
    </row>
    <row r="90" spans="1:9" ht="26.25" customHeight="1">
      <c r="A90" s="18" t="s">
        <v>109</v>
      </c>
      <c r="B90" s="6"/>
      <c r="C90" s="6"/>
      <c r="D90" s="6"/>
      <c r="E90" s="6"/>
      <c r="F90" s="97">
        <v>5324.86</v>
      </c>
      <c r="G90" s="17" t="s">
        <v>106</v>
      </c>
      <c r="H90" s="8"/>
      <c r="I90" s="98"/>
    </row>
    <row r="91" spans="1:9" ht="30" customHeight="1">
      <c r="A91" s="18" t="s">
        <v>110</v>
      </c>
      <c r="B91" s="6"/>
      <c r="C91" s="6"/>
      <c r="D91" s="6"/>
      <c r="E91" s="6"/>
      <c r="F91" s="97">
        <f>F68+F84+F90</f>
        <v>426432.34899999993</v>
      </c>
      <c r="G91" s="17" t="s">
        <v>106</v>
      </c>
      <c r="H91" s="98"/>
      <c r="I91" s="98"/>
    </row>
    <row r="92" spans="1:9" ht="30.75" customHeight="1">
      <c r="A92" s="18" t="s">
        <v>111</v>
      </c>
      <c r="B92" s="6"/>
      <c r="C92" s="6"/>
      <c r="D92" s="6"/>
      <c r="E92" s="6"/>
      <c r="F92" s="99">
        <f>F91-F89</f>
        <v>-47118.051000000094</v>
      </c>
      <c r="G92" s="17" t="s">
        <v>106</v>
      </c>
      <c r="H92" s="8"/>
      <c r="I92" s="8"/>
    </row>
    <row r="93" spans="1:9" ht="30" customHeight="1">
      <c r="A93" s="41" t="s">
        <v>112</v>
      </c>
      <c r="B93" s="42"/>
      <c r="C93" s="42"/>
      <c r="D93" s="42"/>
      <c r="E93" s="42"/>
      <c r="F93" s="16"/>
      <c r="G93" s="17" t="s">
        <v>106</v>
      </c>
      <c r="H93" s="8"/>
      <c r="I93" s="8"/>
    </row>
    <row r="94" spans="1:9" ht="15" customHeight="1">
      <c r="A94" s="8"/>
      <c r="B94" s="8"/>
      <c r="C94" s="8"/>
      <c r="D94" s="8"/>
      <c r="E94" s="8"/>
      <c r="F94" s="8"/>
      <c r="G94" s="8"/>
      <c r="H94" s="8"/>
      <c r="I94" s="8"/>
    </row>
    <row r="95" spans="1:9" ht="25.5" customHeight="1">
      <c r="A95" s="12" t="s">
        <v>113</v>
      </c>
      <c r="B95" s="8"/>
      <c r="C95" s="8"/>
      <c r="D95" s="8"/>
      <c r="E95" s="8"/>
      <c r="F95" s="8"/>
      <c r="G95" s="8"/>
      <c r="H95" s="8"/>
      <c r="I95" s="8"/>
    </row>
    <row r="96" spans="1:9" ht="76.5" customHeight="1">
      <c r="A96" s="22" t="s">
        <v>114</v>
      </c>
      <c r="B96" s="25" t="s">
        <v>115</v>
      </c>
      <c r="C96" s="25"/>
      <c r="D96" s="22" t="s">
        <v>116</v>
      </c>
      <c r="E96" s="25" t="s">
        <v>117</v>
      </c>
      <c r="F96" s="25"/>
      <c r="G96" s="22" t="s">
        <v>118</v>
      </c>
      <c r="H96" s="8"/>
      <c r="I96" s="8"/>
    </row>
    <row r="97" spans="1:9" ht="39" customHeight="1">
      <c r="A97" s="34" t="s">
        <v>119</v>
      </c>
      <c r="B97" s="26" t="s">
        <v>120</v>
      </c>
      <c r="C97" s="26"/>
      <c r="D97" s="100">
        <v>2</v>
      </c>
      <c r="E97" s="26" t="s">
        <v>121</v>
      </c>
      <c r="F97" s="26"/>
      <c r="G97" s="100">
        <v>2</v>
      </c>
      <c r="H97" s="8"/>
      <c r="I97" s="8"/>
    </row>
    <row r="98" spans="1:9" ht="26.25" customHeight="1">
      <c r="A98" s="34"/>
      <c r="B98" s="26" t="s">
        <v>122</v>
      </c>
      <c r="C98" s="26"/>
      <c r="D98" s="100">
        <v>3</v>
      </c>
      <c r="E98" s="26" t="s">
        <v>121</v>
      </c>
      <c r="F98" s="26"/>
      <c r="G98" s="100">
        <v>2</v>
      </c>
      <c r="H98" s="8"/>
      <c r="I98" s="8"/>
    </row>
    <row r="99" spans="1:9" ht="29.25" customHeight="1">
      <c r="A99" s="34"/>
      <c r="B99" s="26" t="s">
        <v>123</v>
      </c>
      <c r="C99" s="26"/>
      <c r="D99" s="100"/>
      <c r="E99" s="26" t="s">
        <v>121</v>
      </c>
      <c r="F99" s="26"/>
      <c r="G99" s="100"/>
      <c r="H99" s="8"/>
      <c r="I99" s="8"/>
    </row>
    <row r="100" spans="1:9" ht="24.75" customHeight="1">
      <c r="A100" s="21" t="s">
        <v>124</v>
      </c>
      <c r="B100" s="26" t="s">
        <v>125</v>
      </c>
      <c r="C100" s="26"/>
      <c r="D100" s="100">
        <v>2</v>
      </c>
      <c r="E100" s="26" t="s">
        <v>126</v>
      </c>
      <c r="F100" s="26"/>
      <c r="G100" s="100">
        <v>2</v>
      </c>
      <c r="H100" s="8"/>
      <c r="I100" s="8"/>
    </row>
    <row r="101" spans="1:9" ht="24.75" customHeight="1">
      <c r="A101" s="34"/>
      <c r="B101" s="26" t="s">
        <v>127</v>
      </c>
      <c r="C101" s="26"/>
      <c r="D101" s="100">
        <v>2</v>
      </c>
      <c r="E101" s="26" t="s">
        <v>128</v>
      </c>
      <c r="F101" s="26"/>
      <c r="G101" s="100">
        <v>2</v>
      </c>
      <c r="H101" s="8"/>
      <c r="I101" s="8"/>
    </row>
    <row r="102" spans="1:9" ht="66" customHeight="1">
      <c r="A102" s="34"/>
      <c r="B102" s="26" t="s">
        <v>129</v>
      </c>
      <c r="C102" s="26"/>
      <c r="D102" s="100">
        <v>1</v>
      </c>
      <c r="E102" s="26" t="s">
        <v>130</v>
      </c>
      <c r="F102" s="26"/>
      <c r="G102" s="100">
        <v>1</v>
      </c>
      <c r="H102" s="8"/>
      <c r="I102" s="8"/>
    </row>
    <row r="103" spans="1:9" ht="30.75" customHeight="1">
      <c r="A103" s="34"/>
      <c r="B103" s="26" t="s">
        <v>131</v>
      </c>
      <c r="C103" s="26"/>
      <c r="D103" s="100">
        <v>30</v>
      </c>
      <c r="E103" s="26" t="s">
        <v>132</v>
      </c>
      <c r="F103" s="26"/>
      <c r="G103" s="100">
        <v>30</v>
      </c>
      <c r="H103" s="8"/>
      <c r="I103" s="8"/>
    </row>
    <row r="104" spans="1:9" ht="54" customHeight="1">
      <c r="A104" s="34"/>
      <c r="B104" s="26" t="s">
        <v>133</v>
      </c>
      <c r="C104" s="26"/>
      <c r="D104" s="100">
        <v>2</v>
      </c>
      <c r="E104" s="26" t="s">
        <v>134</v>
      </c>
      <c r="F104" s="26"/>
      <c r="G104" s="100">
        <v>2</v>
      </c>
      <c r="H104" s="8"/>
      <c r="I104" s="8"/>
    </row>
    <row r="105" spans="1:9" ht="29.25" customHeight="1">
      <c r="A105" s="34"/>
      <c r="B105" s="26" t="s">
        <v>135</v>
      </c>
      <c r="C105" s="26"/>
      <c r="D105" s="100"/>
      <c r="E105" s="26" t="s">
        <v>136</v>
      </c>
      <c r="F105" s="26"/>
      <c r="G105" s="100"/>
      <c r="H105" s="8"/>
      <c r="I105" s="8"/>
    </row>
    <row r="106" spans="1:9" ht="39" customHeight="1">
      <c r="A106" s="34"/>
      <c r="B106" s="26" t="s">
        <v>137</v>
      </c>
      <c r="C106" s="26"/>
      <c r="D106" s="100">
        <v>1</v>
      </c>
      <c r="E106" s="26" t="s">
        <v>138</v>
      </c>
      <c r="F106" s="26"/>
      <c r="G106" s="100">
        <v>1</v>
      </c>
      <c r="H106" s="8"/>
      <c r="I106" s="8"/>
    </row>
    <row r="107" spans="1:9" ht="27" customHeight="1">
      <c r="A107" s="34"/>
      <c r="B107" s="26" t="s">
        <v>139</v>
      </c>
      <c r="C107" s="26"/>
      <c r="D107" s="100">
        <v>1</v>
      </c>
      <c r="E107" s="26" t="s">
        <v>128</v>
      </c>
      <c r="F107" s="26"/>
      <c r="G107" s="100">
        <v>1</v>
      </c>
      <c r="H107" s="8"/>
      <c r="I107" s="8"/>
    </row>
    <row r="108" spans="1:9" ht="15.75">
      <c r="A108" s="34"/>
      <c r="B108" s="26" t="s">
        <v>140</v>
      </c>
      <c r="C108" s="26"/>
      <c r="D108" s="21"/>
      <c r="E108" s="26"/>
      <c r="F108" s="26"/>
      <c r="G108" s="21"/>
      <c r="H108" s="8"/>
      <c r="I108" s="8"/>
    </row>
    <row r="109" spans="1:9" ht="15.75">
      <c r="A109" s="8"/>
      <c r="B109" s="8"/>
      <c r="C109" s="8"/>
      <c r="D109" s="8"/>
      <c r="E109" s="8"/>
      <c r="F109" s="8"/>
      <c r="G109" s="8"/>
      <c r="H109" s="8"/>
      <c r="I109" s="8"/>
    </row>
    <row r="110" spans="1:9" ht="15.75">
      <c r="A110" s="8"/>
      <c r="B110" s="8"/>
      <c r="C110" s="8"/>
      <c r="D110" s="8"/>
      <c r="E110" s="8"/>
      <c r="F110" s="8"/>
      <c r="G110" s="8"/>
      <c r="H110" s="8"/>
      <c r="I110" s="8"/>
    </row>
    <row r="111" spans="1:9" ht="15.75">
      <c r="A111" s="8"/>
      <c r="B111" s="8"/>
      <c r="C111" s="8"/>
      <c r="D111" s="8"/>
      <c r="E111" s="8"/>
      <c r="F111" s="8"/>
      <c r="G111" s="8"/>
      <c r="H111" s="8"/>
      <c r="I111" s="8"/>
    </row>
  </sheetData>
  <sheetProtection/>
  <mergeCells count="154">
    <mergeCell ref="F51:G51"/>
    <mergeCell ref="B49:C49"/>
    <mergeCell ref="D49:E49"/>
    <mergeCell ref="F49:G49"/>
    <mergeCell ref="B50:C50"/>
    <mergeCell ref="D50:E50"/>
    <mergeCell ref="F50:G50"/>
    <mergeCell ref="D64:E64"/>
    <mergeCell ref="B68:C68"/>
    <mergeCell ref="A1:F1"/>
    <mergeCell ref="A2:F2"/>
    <mergeCell ref="A3:F3"/>
    <mergeCell ref="A4:F4"/>
    <mergeCell ref="A26:B26"/>
    <mergeCell ref="F53:G53"/>
    <mergeCell ref="A21:D21"/>
    <mergeCell ref="E21:F21"/>
    <mergeCell ref="A22:D22"/>
    <mergeCell ref="B51:C51"/>
    <mergeCell ref="E22:F22"/>
    <mergeCell ref="B48:C48"/>
    <mergeCell ref="F48:G48"/>
    <mergeCell ref="D48:E48"/>
    <mergeCell ref="C27:D27"/>
    <mergeCell ref="E27:F27"/>
    <mergeCell ref="C28:D28"/>
    <mergeCell ref="E28:F28"/>
    <mergeCell ref="A19:D19"/>
    <mergeCell ref="E19:F19"/>
    <mergeCell ref="A20:D20"/>
    <mergeCell ref="E20:F20"/>
    <mergeCell ref="C26:D26"/>
    <mergeCell ref="E26:F26"/>
    <mergeCell ref="F56:G56"/>
    <mergeCell ref="D56:E56"/>
    <mergeCell ref="D52:E52"/>
    <mergeCell ref="D53:E53"/>
    <mergeCell ref="F52:G52"/>
    <mergeCell ref="B52:C52"/>
    <mergeCell ref="B53:C53"/>
    <mergeCell ref="D51:E51"/>
    <mergeCell ref="D54:E54"/>
    <mergeCell ref="B54:C54"/>
    <mergeCell ref="F54:G54"/>
    <mergeCell ref="B56:C56"/>
    <mergeCell ref="F55:G55"/>
    <mergeCell ref="D73:E73"/>
    <mergeCell ref="F73:G73"/>
    <mergeCell ref="B58:C58"/>
    <mergeCell ref="B57:C57"/>
    <mergeCell ref="F57:G57"/>
    <mergeCell ref="B59:C59"/>
    <mergeCell ref="F59:G59"/>
    <mergeCell ref="D59:E59"/>
    <mergeCell ref="D58:E58"/>
    <mergeCell ref="B62:C62"/>
    <mergeCell ref="B55:C55"/>
    <mergeCell ref="B63:C63"/>
    <mergeCell ref="D66:E66"/>
    <mergeCell ref="D63:E63"/>
    <mergeCell ref="D62:E62"/>
    <mergeCell ref="B65:C65"/>
    <mergeCell ref="D65:E65"/>
    <mergeCell ref="D55:E55"/>
    <mergeCell ref="B60:C60"/>
    <mergeCell ref="D60:E60"/>
    <mergeCell ref="F65:G65"/>
    <mergeCell ref="B64:C64"/>
    <mergeCell ref="B67:C67"/>
    <mergeCell ref="D57:E57"/>
    <mergeCell ref="F62:G62"/>
    <mergeCell ref="F64:G64"/>
    <mergeCell ref="F63:G63"/>
    <mergeCell ref="F58:G58"/>
    <mergeCell ref="F67:G67"/>
    <mergeCell ref="F60:G60"/>
    <mergeCell ref="F66:G66"/>
    <mergeCell ref="B72:C72"/>
    <mergeCell ref="D68:E68"/>
    <mergeCell ref="D67:E67"/>
    <mergeCell ref="F68:G68"/>
    <mergeCell ref="B71:C71"/>
    <mergeCell ref="D71:E71"/>
    <mergeCell ref="F71:G71"/>
    <mergeCell ref="B74:C74"/>
    <mergeCell ref="D74:E74"/>
    <mergeCell ref="F74:G74"/>
    <mergeCell ref="B61:C61"/>
    <mergeCell ref="D61:E61"/>
    <mergeCell ref="F61:G61"/>
    <mergeCell ref="B73:C73"/>
    <mergeCell ref="B66:C66"/>
    <mergeCell ref="D72:E72"/>
    <mergeCell ref="F72:G72"/>
    <mergeCell ref="B75:C75"/>
    <mergeCell ref="D75:E75"/>
    <mergeCell ref="F75:G75"/>
    <mergeCell ref="B76:C76"/>
    <mergeCell ref="D76:E76"/>
    <mergeCell ref="F76:G76"/>
    <mergeCell ref="A93:E93"/>
    <mergeCell ref="D79:E79"/>
    <mergeCell ref="F79:G79"/>
    <mergeCell ref="B77:C77"/>
    <mergeCell ref="D77:E77"/>
    <mergeCell ref="F77:G77"/>
    <mergeCell ref="B78:C78"/>
    <mergeCell ref="D78:E78"/>
    <mergeCell ref="F78:G78"/>
    <mergeCell ref="B79:C79"/>
    <mergeCell ref="A101:A108"/>
    <mergeCell ref="B81:C81"/>
    <mergeCell ref="D81:E81"/>
    <mergeCell ref="F81:G81"/>
    <mergeCell ref="B84:C84"/>
    <mergeCell ref="D84:E84"/>
    <mergeCell ref="F84:G84"/>
    <mergeCell ref="A97:A99"/>
    <mergeCell ref="B108:C108"/>
    <mergeCell ref="B101:C101"/>
    <mergeCell ref="E108:F108"/>
    <mergeCell ref="E106:F106"/>
    <mergeCell ref="B106:C106"/>
    <mergeCell ref="B104:C104"/>
    <mergeCell ref="B107:C107"/>
    <mergeCell ref="E107:F107"/>
    <mergeCell ref="B100:C100"/>
    <mergeCell ref="E100:F100"/>
    <mergeCell ref="E104:F104"/>
    <mergeCell ref="B105:C105"/>
    <mergeCell ref="E105:F105"/>
    <mergeCell ref="B103:C103"/>
    <mergeCell ref="E101:F101"/>
    <mergeCell ref="B102:C102"/>
    <mergeCell ref="E102:F102"/>
    <mergeCell ref="E103:F103"/>
    <mergeCell ref="F80:G80"/>
    <mergeCell ref="B80:C80"/>
    <mergeCell ref="D80:E80"/>
    <mergeCell ref="A88:E88"/>
    <mergeCell ref="B83:C83"/>
    <mergeCell ref="D83:E83"/>
    <mergeCell ref="F83:G83"/>
    <mergeCell ref="B82:C82"/>
    <mergeCell ref="D82:E82"/>
    <mergeCell ref="F82:G82"/>
    <mergeCell ref="E96:F96"/>
    <mergeCell ref="B99:C99"/>
    <mergeCell ref="E99:F99"/>
    <mergeCell ref="B97:C97"/>
    <mergeCell ref="E97:F97"/>
    <mergeCell ref="B98:C98"/>
    <mergeCell ref="E98:F98"/>
    <mergeCell ref="B96:C96"/>
  </mergeCells>
  <printOptions/>
  <pageMargins left="0.2" right="0.2" top="0.47" bottom="0.75" header="0.3" footer="0.3"/>
  <pageSetup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2016-03-30T10:51:28Z</dcterms:modified>
  <cp:category/>
  <cp:version/>
  <cp:contentType/>
  <cp:contentStatus/>
</cp:coreProperties>
</file>